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0" i="1"/>
  <c r="E106"/>
  <c r="E110"/>
  <c r="E84"/>
  <c r="E79"/>
  <c r="E73"/>
  <c r="E63"/>
  <c r="E58"/>
  <c r="E54"/>
  <c r="E88"/>
  <c r="E36"/>
  <c r="E32"/>
  <c r="E27"/>
  <c r="E23"/>
  <c r="E16"/>
  <c r="E11"/>
  <c r="D110"/>
  <c r="D106"/>
  <c r="D84"/>
  <c r="D79"/>
  <c r="D73"/>
  <c r="D63"/>
  <c r="D58"/>
  <c r="D54"/>
  <c r="D36"/>
  <c r="D32"/>
  <c r="D27"/>
  <c r="D23"/>
  <c r="D16"/>
  <c r="D42" l="1"/>
  <c r="D44" s="1"/>
  <c r="D86"/>
  <c r="D97" s="1"/>
  <c r="D114" s="1"/>
  <c r="E42"/>
  <c r="E44" s="1"/>
  <c r="E113" s="1"/>
  <c r="D111"/>
  <c r="D115" s="1"/>
  <c r="E111"/>
  <c r="E115" s="1"/>
  <c r="E86"/>
  <c r="E97" s="1"/>
  <c r="E114" s="1"/>
  <c r="D113"/>
  <c r="E116" l="1"/>
  <c r="D116"/>
</calcChain>
</file>

<file path=xl/sharedStrings.xml><?xml version="1.0" encoding="utf-8"?>
<sst xmlns="http://schemas.openxmlformats.org/spreadsheetml/2006/main" count="102" uniqueCount="72">
  <si>
    <t>Име на параграф</t>
  </si>
  <si>
    <t>П-ф</t>
  </si>
  <si>
    <t>Бюджет 2014</t>
  </si>
  <si>
    <t>ВСИЧКО ЗА ФУНКЦИЯ</t>
  </si>
  <si>
    <t>Дейност: 311 - Целодневни детски градини и обед. детски заведения</t>
  </si>
  <si>
    <t>Дейност: 322 - Общообразователни училища</t>
  </si>
  <si>
    <t>Дейност: 554 - Защитени жилища</t>
  </si>
  <si>
    <t>Функция: Икономически дейности и услуги</t>
  </si>
  <si>
    <t>ВСИЧКО РАЗХОДИ ДЪРЖАВНИ ДЕЙНОСТИ:</t>
  </si>
  <si>
    <t>ВСИЧКО ЗА ФУНКЦИЯ:</t>
  </si>
  <si>
    <t>РЕЗЕРВ (5%)</t>
  </si>
  <si>
    <t>в т. ч. за капиталови разходи</t>
  </si>
  <si>
    <t xml:space="preserve"> за д-т: 606 - Изгр., ремонт и поддържане на улична мрежа</t>
  </si>
  <si>
    <t xml:space="preserve">           за изравнителна субсидия</t>
  </si>
  <si>
    <t xml:space="preserve"> за д-т: 122 - Общинска администрация</t>
  </si>
  <si>
    <t xml:space="preserve"> за д-т: 619 - Др. д-ти по жил. стр.. БКС и регионално развитие</t>
  </si>
  <si>
    <t xml:space="preserve">           за снегопочистване</t>
  </si>
  <si>
    <t>за д-т: 832 - Служ. и дейн. поддър., рем. и изгр. на пътища</t>
  </si>
  <si>
    <t>ВСИЧКО РАЗХОДИ МЕСТНИ ДЕЙНОСТИ:</t>
  </si>
  <si>
    <t xml:space="preserve">                              РАЗХОДИ:</t>
  </si>
  <si>
    <r>
      <t xml:space="preserve">   </t>
    </r>
    <r>
      <rPr>
        <b/>
        <sz val="12"/>
        <rFont val="Times New Roman"/>
        <family val="1"/>
        <charset val="204"/>
      </rPr>
      <t>ДОФИНАНСИРАНЕ НА ДЕЛЕГИРАНИТЕ ОТ ДЪРЖАВАТА ДЕЙНОСТИ</t>
    </r>
  </si>
  <si>
    <t>ВСИЧКО ДОФИНАНСИРАНЕ</t>
  </si>
  <si>
    <t>ВСИЧКО РАЗХОДИ ПО БЮДЖЕТА</t>
  </si>
  <si>
    <t>Резерв за "Образование"</t>
  </si>
  <si>
    <t>Проекто - бюджет 2015г.</t>
  </si>
  <si>
    <t xml:space="preserve">                                            МЕСТНИ ДЕЙНОСТИ (без Капиталови разходи)</t>
  </si>
  <si>
    <t>в т.ч. Дейност: 122 - Общинска администрация</t>
  </si>
  <si>
    <t>Функция: ОБЩИ ДЪРЖАВНИ СЛУЖБИ</t>
  </si>
  <si>
    <t>Функция: ОТБРАНА И СИГУРНОСТ</t>
  </si>
  <si>
    <t>Функция: ОБРАЗОВАНИЕ</t>
  </si>
  <si>
    <t>в т.ч. Дейност: 239 - Др. дейности по вътр. сигурност</t>
  </si>
  <si>
    <t xml:space="preserve">в т.ч. Дейност: 282 - Отбранително мобилизационна подготовка </t>
  </si>
  <si>
    <t>в т.ч. Дейност: 311 - Целодневни детски градини и обед. детски заведения</t>
  </si>
  <si>
    <t>в т.ч. Дейност: 322 - Общообразователни училища</t>
  </si>
  <si>
    <t>в т.ч. Дейност: 389 - Други дейности по образованието</t>
  </si>
  <si>
    <t>Функция: СОЦИАЛНО ОСИГУРЯВАНЕ, ПОДПОМАГАНЕ И ГРИЖИ</t>
  </si>
  <si>
    <t>Функция: ПОЧИВНО ДЕЛО, КУЛТУРА, РЕЛИГИОЗНА ДЕЙНОСТ</t>
  </si>
  <si>
    <t>в т.ч. Дейност: 437 - Здравен кабинет в детски градини и училища</t>
  </si>
  <si>
    <t>в т.ч. Дейност: 554 - Защитени жилища</t>
  </si>
  <si>
    <t>в т.ч. Дейност: 589 - Др. служби и дейности по осиг., подп. и грижи</t>
  </si>
  <si>
    <t>в т.ч. Дейност: 738 - Читалища</t>
  </si>
  <si>
    <t>в т.ч. Дейност: 849 - Др. д-ти по транспорт, пътища, пощи, далекосъоб.</t>
  </si>
  <si>
    <t>КАПИТАЛОВИ РАЗХОДИ</t>
  </si>
  <si>
    <t>ОБЩО РАЗХОДИ ДЪРЖАВНИ ДЕЙНОСТИ:</t>
  </si>
  <si>
    <t>в т.ч. Дейност: 123 - Общински съвет</t>
  </si>
  <si>
    <t>в т.ч. Дейност: 284 - Ликвидиране на посл. от стих. бед. и произв. аварии</t>
  </si>
  <si>
    <t>в т.ч. Дейност: 311 - Целодневни детски градини и обед. дет. заведения</t>
  </si>
  <si>
    <t>в т.ч. Дейност: 314 - Полудневни детски градини</t>
  </si>
  <si>
    <t>Функция: ЖИЛ. СТРОИТ. БКС И ОПАЗВАНЕ НА ОКОЛНАТА СРЕДА</t>
  </si>
  <si>
    <t>в т.ч. Дейност: 603 - Водоснабдяване и канализация</t>
  </si>
  <si>
    <t>в т.ч. Дейност: 604 - Осветление на улици и площади</t>
  </si>
  <si>
    <t>в т.ч. Дейност: 606 - Изгр., ремонт и поддържане на улична мрежа</t>
  </si>
  <si>
    <t>в т.ч. Дейност: 619 - Др. д-ти по жил. стр.. БКС и регионално развитие</t>
  </si>
  <si>
    <t>в т.ч. Дейност: 622 - Озеленяване</t>
  </si>
  <si>
    <t>в т.ч. Дейност: 623 - Чистота</t>
  </si>
  <si>
    <t>в т.ч. Дейност: 629 - Др. д-ти по опазване на окол. среда</t>
  </si>
  <si>
    <t>в т.ч. Дейност: 714 - Спортни бази за спорт за всички</t>
  </si>
  <si>
    <t>в т.ч. Дейност: 745 - Обредни домове и зали</t>
  </si>
  <si>
    <t>в т.ч. Дейност: 759 - Други дейности по културата</t>
  </si>
  <si>
    <t>в т.ч. Дейност: 832 - Служ. и дейн. поддър., рем. и изгр. на пътища</t>
  </si>
  <si>
    <t>в т.ч. Дейност: 878 - Приюти за безстопанствени животни</t>
  </si>
  <si>
    <t>Функция: ИКОНОМИЧЕСКИ ДЕЙНОСТИ И УСЛУГИ</t>
  </si>
  <si>
    <t>ОБЩО РАЗХОДИ МЕСТНИ ДЕЙНОСТИ:</t>
  </si>
  <si>
    <t>Бюджет 2014г.</t>
  </si>
  <si>
    <t xml:space="preserve">                             ДЪРЖАВНИ ДЕЙНОСТИ (без Капиталови разходи)</t>
  </si>
  <si>
    <t xml:space="preserve">                                                             РАЗХОДИ </t>
  </si>
  <si>
    <t xml:space="preserve">                                                                            ( в лв.)</t>
  </si>
  <si>
    <r>
      <t xml:space="preserve">         </t>
    </r>
    <r>
      <rPr>
        <sz val="14"/>
        <rFont val="Times New Roman"/>
        <family val="1"/>
        <charset val="204"/>
      </rPr>
      <t xml:space="preserve">    </t>
    </r>
    <r>
      <rPr>
        <b/>
        <sz val="14"/>
        <rFont val="Times New Roman"/>
        <family val="1"/>
        <charset val="204"/>
      </rPr>
      <t xml:space="preserve">             Проекто-бюджет за 2015 година на ОБЩИНА ЧЕРНООЧЕНЕ</t>
    </r>
  </si>
  <si>
    <t>Функция: ЗДРАВЕОПАЗВАНЕ</t>
  </si>
  <si>
    <r>
      <t xml:space="preserve">                     </t>
    </r>
    <r>
      <rPr>
        <b/>
        <i/>
        <sz val="12"/>
        <rFont val="Times New Roman"/>
        <family val="1"/>
        <charset val="204"/>
      </rPr>
      <t xml:space="preserve"> Приложение 2</t>
    </r>
  </si>
  <si>
    <t>Бюджет   2014 г.</t>
  </si>
  <si>
    <t>Проекто - бюджет    2015 г.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</si>
</sst>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9">
    <xf numFmtId="0" fontId="0" fillId="0" borderId="0" xfId="0"/>
    <xf numFmtId="0" fontId="3" fillId="0" borderId="0" xfId="1" applyFont="1" applyFill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/>
    <xf numFmtId="0" fontId="2" fillId="0" borderId="0" xfId="1" applyFont="1" applyFill="1" applyBorder="1"/>
    <xf numFmtId="0" fontId="7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0" fillId="0" borderId="0" xfId="0" applyFill="1"/>
    <xf numFmtId="0" fontId="2" fillId="0" borderId="5" xfId="1" applyFont="1" applyFill="1" applyBorder="1"/>
    <xf numFmtId="0" fontId="3" fillId="0" borderId="5" xfId="1" applyFont="1" applyFill="1" applyBorder="1"/>
    <xf numFmtId="0" fontId="2" fillId="0" borderId="5" xfId="0" applyFont="1" applyFill="1" applyBorder="1"/>
    <xf numFmtId="0" fontId="4" fillId="0" borderId="0" xfId="1" applyFont="1" applyFill="1" applyBorder="1"/>
    <xf numFmtId="0" fontId="3" fillId="0" borderId="0" xfId="1" applyFont="1" applyFill="1" applyBorder="1"/>
    <xf numFmtId="0" fontId="2" fillId="2" borderId="1" xfId="1" applyFont="1" applyFill="1" applyBorder="1"/>
    <xf numFmtId="1" fontId="2" fillId="0" borderId="3" xfId="1" applyNumberFormat="1" applyFont="1" applyFill="1" applyBorder="1" applyAlignment="1">
      <alignment horizontal="center" wrapText="1"/>
    </xf>
    <xf numFmtId="0" fontId="4" fillId="0" borderId="1" xfId="1" applyFont="1" applyFill="1" applyBorder="1"/>
    <xf numFmtId="1" fontId="2" fillId="0" borderId="1" xfId="1" applyNumberFormat="1" applyFont="1" applyFill="1" applyBorder="1"/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/>
    <xf numFmtId="0" fontId="4" fillId="0" borderId="1" xfId="0" applyFont="1" applyFill="1" applyBorder="1"/>
    <xf numFmtId="0" fontId="9" fillId="0" borderId="0" xfId="0" applyFont="1" applyFill="1"/>
    <xf numFmtId="0" fontId="2" fillId="0" borderId="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wrapText="1"/>
    </xf>
    <xf numFmtId="0" fontId="2" fillId="0" borderId="5" xfId="1" applyFont="1" applyFill="1" applyBorder="1" applyAlignment="1">
      <alignment wrapText="1"/>
    </xf>
    <xf numFmtId="0" fontId="1" fillId="0" borderId="0" xfId="1" applyFill="1" applyBorder="1"/>
    <xf numFmtId="0" fontId="0" fillId="0" borderId="0" xfId="0" applyFill="1" applyBorder="1"/>
    <xf numFmtId="0" fontId="3" fillId="0" borderId="0" xfId="1" applyFont="1" applyFill="1" applyBorder="1" applyAlignment="1">
      <alignment horizontal="center"/>
    </xf>
    <xf numFmtId="0" fontId="7" fillId="0" borderId="5" xfId="1" applyFont="1" applyFill="1" applyBorder="1" applyAlignment="1">
      <alignment vertical="top" wrapText="1"/>
    </xf>
    <xf numFmtId="0" fontId="8" fillId="0" borderId="5" xfId="1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4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2" fillId="2" borderId="5" xfId="1" applyFont="1" applyFill="1" applyBorder="1"/>
    <xf numFmtId="0" fontId="3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0" fillId="0" borderId="1" xfId="0" applyFont="1" applyFill="1" applyBorder="1"/>
    <xf numFmtId="0" fontId="2" fillId="2" borderId="10" xfId="1" applyFont="1" applyFill="1" applyBorder="1"/>
    <xf numFmtId="0" fontId="2" fillId="2" borderId="11" xfId="1" applyFont="1" applyFill="1" applyBorder="1" applyAlignment="1">
      <alignment horizontal="center"/>
    </xf>
    <xf numFmtId="0" fontId="2" fillId="2" borderId="11" xfId="1" applyFont="1" applyFill="1" applyBorder="1"/>
    <xf numFmtId="0" fontId="11" fillId="0" borderId="6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 wrapText="1"/>
    </xf>
    <xf numFmtId="0" fontId="7" fillId="2" borderId="5" xfId="1" applyFont="1" applyFill="1" applyBorder="1" applyAlignment="1">
      <alignment vertical="top" wrapText="1"/>
    </xf>
    <xf numFmtId="0" fontId="2" fillId="3" borderId="7" xfId="1" applyFont="1" applyFill="1" applyBorder="1"/>
    <xf numFmtId="0" fontId="0" fillId="3" borderId="8" xfId="0" applyFill="1" applyBorder="1"/>
    <xf numFmtId="0" fontId="2" fillId="3" borderId="8" xfId="1" applyFont="1" applyFill="1" applyBorder="1"/>
    <xf numFmtId="0" fontId="10" fillId="3" borderId="9" xfId="0" applyFont="1" applyFill="1" applyBorder="1"/>
    <xf numFmtId="0" fontId="2" fillId="2" borderId="5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11" fillId="0" borderId="0" xfId="0" applyFont="1" applyFill="1"/>
    <xf numFmtId="0" fontId="11" fillId="2" borderId="6" xfId="0" applyFont="1" applyFill="1" applyBorder="1"/>
    <xf numFmtId="0" fontId="11" fillId="0" borderId="0" xfId="0" applyFont="1" applyFill="1" applyBorder="1"/>
    <xf numFmtId="0" fontId="11" fillId="3" borderId="9" xfId="0" applyFont="1" applyFill="1" applyBorder="1"/>
    <xf numFmtId="0" fontId="10" fillId="2" borderId="6" xfId="0" applyFont="1" applyFill="1" applyBorder="1"/>
    <xf numFmtId="0" fontId="10" fillId="0" borderId="6" xfId="0" applyFont="1" applyFill="1" applyBorder="1"/>
    <xf numFmtId="0" fontId="10" fillId="2" borderId="12" xfId="0" applyFont="1" applyFill="1" applyBorder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13" fillId="0" borderId="0" xfId="0" applyFont="1" applyFill="1"/>
    <xf numFmtId="0" fontId="4" fillId="0" borderId="0" xfId="0" applyFont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Fill="1" applyBorder="1" applyAlignment="1"/>
    <xf numFmtId="0" fontId="0" fillId="0" borderId="0" xfId="0" applyAlignment="1"/>
    <xf numFmtId="0" fontId="9" fillId="0" borderId="6" xfId="0" applyFont="1" applyFill="1" applyBorder="1"/>
    <xf numFmtId="0" fontId="5" fillId="3" borderId="7" xfId="2" applyFont="1" applyFill="1" applyBorder="1"/>
    <xf numFmtId="0" fontId="5" fillId="3" borderId="8" xfId="2" applyFont="1" applyFill="1" applyBorder="1" applyAlignment="1">
      <alignment horizontal="center"/>
    </xf>
    <xf numFmtId="0" fontId="5" fillId="3" borderId="8" xfId="2" applyFont="1" applyFill="1" applyBorder="1"/>
    <xf numFmtId="0" fontId="10" fillId="2" borderId="5" xfId="0" applyFont="1" applyFill="1" applyBorder="1"/>
    <xf numFmtId="0" fontId="11" fillId="2" borderId="1" xfId="0" applyFont="1" applyFill="1" applyBorder="1"/>
    <xf numFmtId="0" fontId="10" fillId="2" borderId="9" xfId="0" applyFont="1" applyFill="1" applyBorder="1"/>
    <xf numFmtId="0" fontId="10" fillId="0" borderId="4" xfId="0" applyFont="1" applyFill="1" applyBorder="1"/>
    <xf numFmtId="0" fontId="3" fillId="0" borderId="5" xfId="1" applyFont="1" applyFill="1" applyBorder="1" applyAlignment="1">
      <alignment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topLeftCell="A7" workbookViewId="0">
      <selection activeCell="H8" sqref="H8"/>
    </sheetView>
  </sheetViews>
  <sheetFormatPr defaultRowHeight="15.75"/>
  <cols>
    <col min="1" max="1" width="2.42578125" style="8" customWidth="1"/>
    <col min="2" max="2" width="60.7109375" style="8" customWidth="1"/>
    <col min="3" max="3" width="6.85546875" style="8" customWidth="1"/>
    <col min="4" max="4" width="14.42578125" style="8" customWidth="1"/>
    <col min="5" max="5" width="14.42578125" style="62" customWidth="1"/>
    <col min="6" max="6" width="9.140625" style="8"/>
    <col min="7" max="7" width="15" style="8" customWidth="1"/>
    <col min="8" max="16384" width="9.140625" style="8"/>
  </cols>
  <sheetData>
    <row r="1" spans="2:5">
      <c r="D1" s="74" t="s">
        <v>69</v>
      </c>
      <c r="E1" s="75"/>
    </row>
    <row r="2" spans="2:5" ht="18.75">
      <c r="B2" s="69" t="s">
        <v>67</v>
      </c>
      <c r="C2" s="69"/>
      <c r="D2" s="69"/>
      <c r="E2" s="70"/>
    </row>
    <row r="3" spans="2:5" ht="18.75">
      <c r="B3" s="71" t="s">
        <v>66</v>
      </c>
      <c r="C3" s="72"/>
      <c r="D3" s="72"/>
      <c r="E3" s="73"/>
    </row>
    <row r="4" spans="2:5">
      <c r="C4" s="21"/>
    </row>
    <row r="5" spans="2:5">
      <c r="B5" s="78" t="s">
        <v>65</v>
      </c>
      <c r="C5" s="79"/>
      <c r="D5" s="79"/>
      <c r="E5" s="79"/>
    </row>
    <row r="6" spans="2:5">
      <c r="B6" s="78" t="s">
        <v>64</v>
      </c>
      <c r="C6" s="79"/>
      <c r="D6" s="79"/>
      <c r="E6" s="79"/>
    </row>
    <row r="7" spans="2:5" ht="10.5" customHeight="1" thickBot="1">
      <c r="B7" s="5"/>
      <c r="C7" s="22"/>
      <c r="D7" s="1"/>
    </row>
    <row r="8" spans="2:5" ht="46.5" customHeight="1">
      <c r="B8" s="23" t="s">
        <v>0</v>
      </c>
      <c r="C8" s="24" t="s">
        <v>1</v>
      </c>
      <c r="D8" s="15" t="s">
        <v>70</v>
      </c>
      <c r="E8" s="25" t="s">
        <v>71</v>
      </c>
    </row>
    <row r="9" spans="2:5">
      <c r="B9" s="26" t="s">
        <v>27</v>
      </c>
      <c r="C9" s="7"/>
      <c r="D9" s="4"/>
      <c r="E9" s="45"/>
    </row>
    <row r="10" spans="2:5">
      <c r="B10" s="88" t="s">
        <v>26</v>
      </c>
      <c r="C10" s="7"/>
      <c r="D10" s="2">
        <v>704322</v>
      </c>
      <c r="E10" s="67">
        <v>693600</v>
      </c>
    </row>
    <row r="11" spans="2:5">
      <c r="B11" s="38" t="s">
        <v>3</v>
      </c>
      <c r="C11" s="40"/>
      <c r="D11" s="14">
        <v>704322</v>
      </c>
      <c r="E11" s="66">
        <f>E10</f>
        <v>693600</v>
      </c>
    </row>
    <row r="12" spans="2:5">
      <c r="B12" s="10"/>
      <c r="C12" s="7"/>
      <c r="D12" s="4"/>
      <c r="E12" s="45"/>
    </row>
    <row r="13" spans="2:5">
      <c r="B13" s="26" t="s">
        <v>28</v>
      </c>
      <c r="C13" s="7"/>
      <c r="D13" s="2"/>
      <c r="E13" s="45"/>
    </row>
    <row r="14" spans="2:5">
      <c r="B14" s="88" t="s">
        <v>30</v>
      </c>
      <c r="C14" s="7"/>
      <c r="D14" s="2">
        <v>25198</v>
      </c>
      <c r="E14" s="67">
        <v>14000</v>
      </c>
    </row>
    <row r="15" spans="2:5" ht="31.5">
      <c r="B15" s="88" t="s">
        <v>31</v>
      </c>
      <c r="C15" s="7"/>
      <c r="D15" s="2">
        <v>45373</v>
      </c>
      <c r="E15" s="67">
        <v>44900</v>
      </c>
    </row>
    <row r="16" spans="2:5">
      <c r="B16" s="38" t="s">
        <v>3</v>
      </c>
      <c r="C16" s="40"/>
      <c r="D16" s="14">
        <f>D14+D15</f>
        <v>70571</v>
      </c>
      <c r="E16" s="66">
        <f>E14+E15</f>
        <v>58900</v>
      </c>
    </row>
    <row r="17" spans="2:7">
      <c r="B17" s="10"/>
      <c r="C17" s="7"/>
      <c r="D17" s="4"/>
      <c r="E17" s="45"/>
    </row>
    <row r="18" spans="2:7">
      <c r="B18" s="26" t="s">
        <v>29</v>
      </c>
      <c r="C18" s="7"/>
      <c r="D18" s="16"/>
      <c r="E18" s="45"/>
      <c r="F18" s="28"/>
      <c r="G18" s="28"/>
    </row>
    <row r="19" spans="2:7" ht="31.5">
      <c r="B19" s="88" t="s">
        <v>32</v>
      </c>
      <c r="C19" s="7"/>
      <c r="D19" s="2">
        <v>479954</v>
      </c>
      <c r="E19" s="67">
        <v>480000</v>
      </c>
      <c r="F19" s="5"/>
      <c r="G19" s="28"/>
    </row>
    <row r="20" spans="2:7">
      <c r="B20" s="88" t="s">
        <v>33</v>
      </c>
      <c r="C20" s="7"/>
      <c r="D20" s="2">
        <v>1477297</v>
      </c>
      <c r="E20" s="67">
        <v>1310500</v>
      </c>
    </row>
    <row r="21" spans="2:7">
      <c r="B21" s="88" t="s">
        <v>34</v>
      </c>
      <c r="C21" s="7"/>
      <c r="D21" s="2">
        <v>1076</v>
      </c>
      <c r="E21" s="67">
        <v>0</v>
      </c>
    </row>
    <row r="22" spans="2:7">
      <c r="B22" s="10" t="s">
        <v>23</v>
      </c>
      <c r="C22" s="3"/>
      <c r="D22" s="2">
        <v>46056</v>
      </c>
      <c r="E22" s="67">
        <v>46000</v>
      </c>
    </row>
    <row r="23" spans="2:7">
      <c r="B23" s="38" t="s">
        <v>3</v>
      </c>
      <c r="C23" s="39"/>
      <c r="D23" s="14">
        <f>D19+D20+D21+D22</f>
        <v>2004383</v>
      </c>
      <c r="E23" s="66">
        <f>E19+E20+E22</f>
        <v>1836500</v>
      </c>
    </row>
    <row r="24" spans="2:7">
      <c r="B24" s="10"/>
      <c r="C24" s="7"/>
      <c r="D24" s="4"/>
      <c r="E24" s="45"/>
    </row>
    <row r="25" spans="2:7">
      <c r="B25" s="26" t="s">
        <v>68</v>
      </c>
      <c r="C25" s="7"/>
      <c r="D25" s="4"/>
      <c r="E25" s="45"/>
    </row>
    <row r="26" spans="2:7" ht="31.5">
      <c r="B26" s="88" t="s">
        <v>37</v>
      </c>
      <c r="C26" s="7"/>
      <c r="D26" s="2">
        <v>47248</v>
      </c>
      <c r="E26" s="67">
        <v>43800</v>
      </c>
    </row>
    <row r="27" spans="2:7">
      <c r="B27" s="38" t="s">
        <v>3</v>
      </c>
      <c r="C27" s="40"/>
      <c r="D27" s="14">
        <f>D26</f>
        <v>47248</v>
      </c>
      <c r="E27" s="66">
        <f>E26</f>
        <v>43800</v>
      </c>
    </row>
    <row r="28" spans="2:7">
      <c r="B28" s="10"/>
      <c r="C28" s="7"/>
      <c r="D28" s="4"/>
      <c r="E28" s="45"/>
    </row>
    <row r="29" spans="2:7" ht="31.5">
      <c r="B29" s="26" t="s">
        <v>35</v>
      </c>
      <c r="C29" s="7"/>
      <c r="D29" s="2"/>
      <c r="E29" s="45"/>
    </row>
    <row r="30" spans="2:7">
      <c r="B30" s="88" t="s">
        <v>38</v>
      </c>
      <c r="C30" s="7"/>
      <c r="D30" s="2">
        <v>53984</v>
      </c>
      <c r="E30" s="67">
        <v>54000</v>
      </c>
    </row>
    <row r="31" spans="2:7" ht="31.5">
      <c r="B31" s="88" t="s">
        <v>39</v>
      </c>
      <c r="C31" s="7"/>
      <c r="D31" s="2">
        <v>1909</v>
      </c>
      <c r="E31" s="67">
        <v>0</v>
      </c>
    </row>
    <row r="32" spans="2:7">
      <c r="B32" s="38" t="s">
        <v>3</v>
      </c>
      <c r="C32" s="40"/>
      <c r="D32" s="14">
        <f>D30+D31</f>
        <v>55893</v>
      </c>
      <c r="E32" s="66">
        <f>E30+E31</f>
        <v>54000</v>
      </c>
    </row>
    <row r="33" spans="2:5">
      <c r="B33" s="10"/>
      <c r="C33" s="7"/>
      <c r="D33" s="4"/>
      <c r="E33" s="45"/>
    </row>
    <row r="34" spans="2:5" ht="31.5">
      <c r="B34" s="26" t="s">
        <v>36</v>
      </c>
      <c r="C34" s="7"/>
      <c r="D34" s="2"/>
      <c r="E34" s="45"/>
    </row>
    <row r="35" spans="2:5">
      <c r="B35" s="88" t="s">
        <v>40</v>
      </c>
      <c r="C35" s="7"/>
      <c r="D35" s="2">
        <v>70400</v>
      </c>
      <c r="E35" s="67">
        <v>70400</v>
      </c>
    </row>
    <row r="36" spans="2:5">
      <c r="B36" s="38" t="s">
        <v>3</v>
      </c>
      <c r="C36" s="40"/>
      <c r="D36" s="14">
        <f>D35</f>
        <v>70400</v>
      </c>
      <c r="E36" s="66">
        <f>E35</f>
        <v>70400</v>
      </c>
    </row>
    <row r="37" spans="2:5">
      <c r="B37" s="10"/>
      <c r="C37" s="7"/>
      <c r="D37" s="4"/>
      <c r="E37" s="45"/>
    </row>
    <row r="38" spans="2:5">
      <c r="B38" s="26" t="s">
        <v>7</v>
      </c>
      <c r="C38" s="7"/>
      <c r="D38" s="4"/>
      <c r="E38" s="45"/>
    </row>
    <row r="39" spans="2:5" ht="31.5">
      <c r="B39" s="88" t="s">
        <v>41</v>
      </c>
      <c r="C39" s="7"/>
      <c r="D39" s="2">
        <v>9900</v>
      </c>
      <c r="E39" s="45"/>
    </row>
    <row r="40" spans="2:5">
      <c r="B40" s="38" t="s">
        <v>3</v>
      </c>
      <c r="C40" s="39"/>
      <c r="D40" s="14">
        <f>D39</f>
        <v>9900</v>
      </c>
      <c r="E40" s="63"/>
    </row>
    <row r="41" spans="2:5">
      <c r="B41" s="9"/>
      <c r="C41" s="7"/>
      <c r="D41" s="4"/>
      <c r="E41" s="45"/>
    </row>
    <row r="42" spans="2:5">
      <c r="B42" s="42" t="s">
        <v>8</v>
      </c>
      <c r="C42" s="43"/>
      <c r="D42" s="44">
        <f>D11+D16+D23+D27+D32+D36+D40</f>
        <v>2962717</v>
      </c>
      <c r="E42" s="68">
        <f>E11+E16+E23+E27+E32+E36</f>
        <v>2757200</v>
      </c>
    </row>
    <row r="43" spans="2:5">
      <c r="B43" s="9" t="s">
        <v>42</v>
      </c>
      <c r="C43" s="4"/>
      <c r="D43" s="41">
        <v>181000</v>
      </c>
      <c r="E43" s="45"/>
    </row>
    <row r="44" spans="2:5" ht="16.5" thickBot="1">
      <c r="B44" s="50" t="s">
        <v>43</v>
      </c>
      <c r="C44" s="52"/>
      <c r="D44" s="52">
        <f>D42+D43</f>
        <v>3143717</v>
      </c>
      <c r="E44" s="53">
        <f>E42+E43</f>
        <v>2757200</v>
      </c>
    </row>
    <row r="45" spans="2:5" ht="12" customHeight="1">
      <c r="B45" s="27"/>
      <c r="C45" s="27"/>
      <c r="D45" s="12"/>
      <c r="E45" s="64"/>
    </row>
    <row r="46" spans="2:5" ht="12" customHeight="1">
      <c r="B46" s="27"/>
      <c r="C46" s="27"/>
      <c r="D46" s="12"/>
      <c r="E46" s="64"/>
    </row>
    <row r="47" spans="2:5">
      <c r="B47" s="22" t="s">
        <v>19</v>
      </c>
      <c r="C47" s="29"/>
      <c r="D47" s="13"/>
      <c r="E47" s="64"/>
    </row>
    <row r="48" spans="2:5">
      <c r="B48" s="5" t="s">
        <v>25</v>
      </c>
      <c r="C48" s="29"/>
      <c r="D48" s="13"/>
      <c r="E48" s="64"/>
    </row>
    <row r="49" spans="2:5" ht="12.75" customHeight="1" thickBot="1">
      <c r="B49" s="13"/>
      <c r="C49" s="29"/>
      <c r="D49" s="13"/>
      <c r="E49" s="64"/>
    </row>
    <row r="50" spans="2:5" ht="47.25">
      <c r="B50" s="23" t="s">
        <v>0</v>
      </c>
      <c r="C50" s="24" t="s">
        <v>1</v>
      </c>
      <c r="D50" s="15" t="s">
        <v>2</v>
      </c>
      <c r="E50" s="25" t="s">
        <v>24</v>
      </c>
    </row>
    <row r="51" spans="2:5">
      <c r="B51" s="9" t="s">
        <v>27</v>
      </c>
      <c r="C51" s="7"/>
      <c r="D51" s="4"/>
      <c r="E51" s="45"/>
    </row>
    <row r="52" spans="2:5">
      <c r="B52" s="9" t="s">
        <v>26</v>
      </c>
      <c r="C52" s="7"/>
      <c r="D52" s="2">
        <v>334900</v>
      </c>
      <c r="E52" s="67">
        <v>330000</v>
      </c>
    </row>
    <row r="53" spans="2:5">
      <c r="B53" s="9" t="s">
        <v>44</v>
      </c>
      <c r="C53" s="7"/>
      <c r="D53" s="2">
        <v>60000</v>
      </c>
      <c r="E53" s="67">
        <v>60000</v>
      </c>
    </row>
    <row r="54" spans="2:5">
      <c r="B54" s="38" t="s">
        <v>9</v>
      </c>
      <c r="C54" s="40"/>
      <c r="D54" s="14">
        <f>D52+D53</f>
        <v>394900</v>
      </c>
      <c r="E54" s="66">
        <f>E52+E53</f>
        <v>390000</v>
      </c>
    </row>
    <row r="55" spans="2:5">
      <c r="B55" s="10"/>
      <c r="C55" s="7"/>
      <c r="D55" s="4"/>
      <c r="E55" s="45"/>
    </row>
    <row r="56" spans="2:5">
      <c r="B56" s="9" t="s">
        <v>28</v>
      </c>
      <c r="C56" s="7"/>
      <c r="D56" s="4"/>
      <c r="E56" s="45"/>
    </row>
    <row r="57" spans="2:5" ht="31.5">
      <c r="B57" s="26" t="s">
        <v>45</v>
      </c>
      <c r="C57" s="7"/>
      <c r="D57" s="2">
        <v>5000</v>
      </c>
      <c r="E57" s="67">
        <v>5000</v>
      </c>
    </row>
    <row r="58" spans="2:5">
      <c r="B58" s="38" t="s">
        <v>9</v>
      </c>
      <c r="C58" s="40"/>
      <c r="D58" s="14">
        <f>D57</f>
        <v>5000</v>
      </c>
      <c r="E58" s="66">
        <f>E57</f>
        <v>5000</v>
      </c>
    </row>
    <row r="59" spans="2:5">
      <c r="B59" s="10"/>
      <c r="C59" s="7"/>
      <c r="D59" s="4"/>
      <c r="E59" s="45"/>
    </row>
    <row r="60" spans="2:5">
      <c r="B60" s="9" t="s">
        <v>29</v>
      </c>
      <c r="C60" s="7"/>
      <c r="D60" s="4"/>
      <c r="E60" s="45"/>
    </row>
    <row r="61" spans="2:5" ht="31.5">
      <c r="B61" s="26" t="s">
        <v>46</v>
      </c>
      <c r="C61" s="7"/>
      <c r="D61" s="2">
        <v>140000</v>
      </c>
      <c r="E61" s="67">
        <v>140000</v>
      </c>
    </row>
    <row r="62" spans="2:5">
      <c r="B62" s="9" t="s">
        <v>47</v>
      </c>
      <c r="C62" s="7"/>
      <c r="D62" s="2">
        <v>4000</v>
      </c>
      <c r="E62" s="67">
        <v>4000</v>
      </c>
    </row>
    <row r="63" spans="2:5">
      <c r="B63" s="38" t="s">
        <v>9</v>
      </c>
      <c r="C63" s="40"/>
      <c r="D63" s="14">
        <f>D61+D62</f>
        <v>144000</v>
      </c>
      <c r="E63" s="66">
        <f>E61+E62</f>
        <v>144000</v>
      </c>
    </row>
    <row r="64" spans="2:5">
      <c r="B64" s="10"/>
      <c r="C64" s="7"/>
      <c r="D64" s="4"/>
      <c r="E64" s="45"/>
    </row>
    <row r="65" spans="2:5" ht="31.5">
      <c r="B65" s="26" t="s">
        <v>48</v>
      </c>
      <c r="C65" s="7"/>
      <c r="D65" s="4"/>
      <c r="E65" s="45"/>
    </row>
    <row r="66" spans="2:5">
      <c r="B66" s="9" t="s">
        <v>49</v>
      </c>
      <c r="C66" s="7"/>
      <c r="D66" s="2">
        <v>79590</v>
      </c>
      <c r="E66" s="67">
        <v>75000</v>
      </c>
    </row>
    <row r="67" spans="2:5">
      <c r="B67" s="9" t="s">
        <v>50</v>
      </c>
      <c r="C67" s="7"/>
      <c r="D67" s="2">
        <v>60000</v>
      </c>
      <c r="E67" s="67">
        <v>60000</v>
      </c>
    </row>
    <row r="68" spans="2:5" ht="31.5">
      <c r="B68" s="26" t="s">
        <v>51</v>
      </c>
      <c r="C68" s="7"/>
      <c r="D68" s="2">
        <v>20000</v>
      </c>
      <c r="E68" s="67">
        <v>52570</v>
      </c>
    </row>
    <row r="69" spans="2:5" ht="31.5">
      <c r="B69" s="26" t="s">
        <v>52</v>
      </c>
      <c r="C69" s="7"/>
      <c r="D69" s="2">
        <v>130000</v>
      </c>
      <c r="E69" s="67">
        <v>100000</v>
      </c>
    </row>
    <row r="70" spans="2:5">
      <c r="B70" s="26" t="s">
        <v>53</v>
      </c>
      <c r="C70" s="7"/>
      <c r="D70" s="2">
        <v>15000</v>
      </c>
      <c r="E70" s="67">
        <v>15000</v>
      </c>
    </row>
    <row r="71" spans="2:5">
      <c r="B71" s="26" t="s">
        <v>54</v>
      </c>
      <c r="C71" s="7"/>
      <c r="D71" s="2">
        <v>169808</v>
      </c>
      <c r="E71" s="67">
        <v>170000</v>
      </c>
    </row>
    <row r="72" spans="2:5">
      <c r="B72" s="26" t="s">
        <v>55</v>
      </c>
      <c r="C72" s="7"/>
      <c r="D72" s="17">
        <v>27000</v>
      </c>
      <c r="E72" s="67">
        <v>27000</v>
      </c>
    </row>
    <row r="73" spans="2:5">
      <c r="B73" s="38" t="s">
        <v>9</v>
      </c>
      <c r="C73" s="40"/>
      <c r="D73" s="14">
        <f>SUM(D66:D72)</f>
        <v>501398</v>
      </c>
      <c r="E73" s="66">
        <f>E66+E67+E68+E69+E70+E71+E72</f>
        <v>499570</v>
      </c>
    </row>
    <row r="74" spans="2:5">
      <c r="B74" s="10"/>
      <c r="C74" s="7"/>
      <c r="D74" s="4"/>
      <c r="E74" s="45"/>
    </row>
    <row r="75" spans="2:5" ht="31.5">
      <c r="B75" s="26" t="s">
        <v>36</v>
      </c>
      <c r="C75" s="7"/>
      <c r="D75" s="4"/>
      <c r="E75" s="45"/>
    </row>
    <row r="76" spans="2:5">
      <c r="B76" s="26" t="s">
        <v>56</v>
      </c>
      <c r="C76" s="7"/>
      <c r="D76" s="2">
        <v>35000</v>
      </c>
      <c r="E76" s="67">
        <v>22000</v>
      </c>
    </row>
    <row r="77" spans="2:5">
      <c r="B77" s="26" t="s">
        <v>57</v>
      </c>
      <c r="C77" s="7"/>
      <c r="D77" s="2">
        <v>7000</v>
      </c>
      <c r="E77" s="67">
        <v>8000</v>
      </c>
    </row>
    <row r="78" spans="2:5">
      <c r="B78" s="26" t="s">
        <v>58</v>
      </c>
      <c r="C78" s="7"/>
      <c r="D78" s="2">
        <v>5000</v>
      </c>
      <c r="E78" s="67">
        <v>5000</v>
      </c>
    </row>
    <row r="79" spans="2:5">
      <c r="B79" s="38" t="s">
        <v>9</v>
      </c>
      <c r="C79" s="40"/>
      <c r="D79" s="14">
        <f>D76+D77+D78</f>
        <v>47000</v>
      </c>
      <c r="E79" s="66">
        <f>E76+E77+E78</f>
        <v>35000</v>
      </c>
    </row>
    <row r="80" spans="2:5">
      <c r="B80" s="9"/>
      <c r="C80" s="3"/>
      <c r="D80" s="2"/>
      <c r="E80" s="45"/>
    </row>
    <row r="81" spans="2:5">
      <c r="B81" s="26" t="s">
        <v>61</v>
      </c>
      <c r="C81" s="7"/>
      <c r="D81" s="4"/>
      <c r="E81" s="45"/>
    </row>
    <row r="82" spans="2:5" ht="31.5">
      <c r="B82" s="26" t="s">
        <v>59</v>
      </c>
      <c r="C82" s="7"/>
      <c r="D82" s="2">
        <v>170220</v>
      </c>
      <c r="E82" s="67">
        <v>170000</v>
      </c>
    </row>
    <row r="83" spans="2:5" ht="31.5">
      <c r="B83" s="26" t="s">
        <v>60</v>
      </c>
      <c r="C83" s="7"/>
      <c r="D83" s="2">
        <v>5000</v>
      </c>
      <c r="E83" s="67">
        <v>5000</v>
      </c>
    </row>
    <row r="84" spans="2:5">
      <c r="B84" s="38" t="s">
        <v>9</v>
      </c>
      <c r="C84" s="40"/>
      <c r="D84" s="14">
        <f>D82+D83</f>
        <v>175220</v>
      </c>
      <c r="E84" s="66">
        <f>E82+E83</f>
        <v>175000</v>
      </c>
    </row>
    <row r="85" spans="2:5">
      <c r="B85" s="9"/>
      <c r="C85" s="3"/>
      <c r="D85" s="2"/>
      <c r="E85" s="67"/>
    </row>
    <row r="86" spans="2:5">
      <c r="B86" s="38" t="s">
        <v>18</v>
      </c>
      <c r="C86" s="40"/>
      <c r="D86" s="14">
        <f>D54+D58+D63+D73+D79+D84</f>
        <v>1267518</v>
      </c>
      <c r="E86" s="66">
        <f>E54+E58+E63+E73+E79+E84</f>
        <v>1248570</v>
      </c>
    </row>
    <row r="87" spans="2:5">
      <c r="B87" s="84" t="s">
        <v>42</v>
      </c>
      <c r="C87" s="85"/>
      <c r="D87" s="14">
        <v>817838</v>
      </c>
      <c r="E87" s="66">
        <v>809675</v>
      </c>
    </row>
    <row r="88" spans="2:5">
      <c r="B88" s="49" t="s">
        <v>10</v>
      </c>
      <c r="C88" s="40">
        <v>9700</v>
      </c>
      <c r="D88" s="14">
        <v>77455</v>
      </c>
      <c r="E88" s="66">
        <f>E89+E92+E95</f>
        <v>77355</v>
      </c>
    </row>
    <row r="89" spans="2:5">
      <c r="B89" s="30" t="s">
        <v>11</v>
      </c>
      <c r="C89" s="3"/>
      <c r="D89" s="6">
        <v>38925</v>
      </c>
      <c r="E89" s="80">
        <v>38825</v>
      </c>
    </row>
    <row r="90" spans="2:5" ht="17.25" customHeight="1">
      <c r="B90" s="31" t="s">
        <v>17</v>
      </c>
      <c r="C90" s="7"/>
      <c r="D90" s="4">
        <v>23585</v>
      </c>
      <c r="E90" s="45"/>
    </row>
    <row r="91" spans="2:5">
      <c r="B91" s="31" t="s">
        <v>12</v>
      </c>
      <c r="C91" s="7"/>
      <c r="D91" s="4">
        <v>15340</v>
      </c>
      <c r="E91" s="45"/>
    </row>
    <row r="92" spans="2:5">
      <c r="B92" s="30" t="s">
        <v>13</v>
      </c>
      <c r="C92" s="3"/>
      <c r="D92" s="6">
        <v>31150</v>
      </c>
      <c r="E92" s="80">
        <v>31150</v>
      </c>
    </row>
    <row r="93" spans="2:5">
      <c r="B93" s="31" t="s">
        <v>14</v>
      </c>
      <c r="C93" s="7"/>
      <c r="D93" s="4">
        <v>15000</v>
      </c>
      <c r="E93" s="45"/>
    </row>
    <row r="94" spans="2:5" ht="15.75" customHeight="1">
      <c r="B94" s="31" t="s">
        <v>15</v>
      </c>
      <c r="C94" s="3"/>
      <c r="D94" s="4">
        <v>16150</v>
      </c>
      <c r="E94" s="45"/>
    </row>
    <row r="95" spans="2:5">
      <c r="B95" s="30" t="s">
        <v>16</v>
      </c>
      <c r="C95" s="7"/>
      <c r="D95" s="6">
        <v>7380</v>
      </c>
      <c r="E95" s="80">
        <v>7380</v>
      </c>
    </row>
    <row r="96" spans="2:5">
      <c r="B96" s="31" t="s">
        <v>17</v>
      </c>
      <c r="C96" s="7"/>
      <c r="D96" s="4">
        <v>7380</v>
      </c>
      <c r="E96" s="45"/>
    </row>
    <row r="97" spans="1:6" ht="16.5" thickBot="1">
      <c r="B97" s="50" t="s">
        <v>62</v>
      </c>
      <c r="C97" s="51"/>
      <c r="D97" s="52">
        <f>D86+D87+D88</f>
        <v>2162811</v>
      </c>
      <c r="E97" s="65">
        <f>E86+E87+E88</f>
        <v>2135600</v>
      </c>
    </row>
    <row r="98" spans="1:6" ht="10.5" customHeight="1">
      <c r="B98" s="28"/>
      <c r="C98" s="28"/>
      <c r="D98" s="13"/>
      <c r="E98" s="64"/>
    </row>
    <row r="99" spans="1:6" ht="11.25" customHeight="1">
      <c r="A99" s="28"/>
      <c r="B99" s="28"/>
      <c r="C99" s="28"/>
      <c r="D99" s="28"/>
      <c r="E99" s="64"/>
    </row>
    <row r="100" spans="1:6">
      <c r="B100" s="76" t="s">
        <v>20</v>
      </c>
      <c r="C100" s="77"/>
      <c r="D100" s="77"/>
      <c r="E100" s="77"/>
      <c r="F100" s="33"/>
    </row>
    <row r="101" spans="1:6" ht="16.5" thickBot="1">
      <c r="B101" s="28"/>
      <c r="C101" s="28"/>
      <c r="D101" s="28"/>
      <c r="E101" s="64"/>
    </row>
    <row r="102" spans="1:6" ht="47.25">
      <c r="B102" s="46" t="s">
        <v>0</v>
      </c>
      <c r="C102" s="47" t="s">
        <v>1</v>
      </c>
      <c r="D102" s="48" t="s">
        <v>63</v>
      </c>
      <c r="E102" s="25" t="s">
        <v>24</v>
      </c>
    </row>
    <row r="103" spans="1:6">
      <c r="B103" s="35" t="s">
        <v>29</v>
      </c>
      <c r="C103" s="34"/>
      <c r="D103" s="18"/>
      <c r="E103" s="45"/>
    </row>
    <row r="104" spans="1:6" ht="31.5">
      <c r="B104" s="35" t="s">
        <v>4</v>
      </c>
      <c r="C104" s="32"/>
      <c r="D104" s="19">
        <v>7000</v>
      </c>
      <c r="E104" s="67">
        <v>7000</v>
      </c>
    </row>
    <row r="105" spans="1:6">
      <c r="B105" s="35" t="s">
        <v>5</v>
      </c>
      <c r="C105" s="32"/>
      <c r="D105" s="19">
        <v>34000</v>
      </c>
      <c r="E105" s="67">
        <v>34000</v>
      </c>
    </row>
    <row r="106" spans="1:6">
      <c r="B106" s="54" t="s">
        <v>3</v>
      </c>
      <c r="C106" s="55"/>
      <c r="D106" s="56">
        <f>D104+D105</f>
        <v>41000</v>
      </c>
      <c r="E106" s="66">
        <f>E104+E105</f>
        <v>41000</v>
      </c>
    </row>
    <row r="107" spans="1:6">
      <c r="B107" s="36"/>
      <c r="C107" s="37"/>
      <c r="D107" s="20"/>
      <c r="E107" s="45"/>
    </row>
    <row r="108" spans="1:6" ht="31.5">
      <c r="B108" s="35" t="s">
        <v>35</v>
      </c>
      <c r="C108" s="32"/>
      <c r="D108" s="19"/>
      <c r="E108" s="45"/>
    </row>
    <row r="109" spans="1:6">
      <c r="B109" s="35" t="s">
        <v>6</v>
      </c>
      <c r="C109" s="32"/>
      <c r="D109" s="19">
        <v>12000</v>
      </c>
      <c r="E109" s="67">
        <v>20000</v>
      </c>
    </row>
    <row r="110" spans="1:6">
      <c r="B110" s="54" t="s">
        <v>3</v>
      </c>
      <c r="C110" s="55"/>
      <c r="D110" s="56">
        <f>D109</f>
        <v>12000</v>
      </c>
      <c r="E110" s="66">
        <f>E109</f>
        <v>20000</v>
      </c>
    </row>
    <row r="111" spans="1:6" ht="16.5" thickBot="1">
      <c r="B111" s="57" t="s">
        <v>21</v>
      </c>
      <c r="C111" s="58">
        <v>9999</v>
      </c>
      <c r="D111" s="59">
        <f>D106+D110</f>
        <v>53000</v>
      </c>
      <c r="E111" s="86">
        <f>E106+E110</f>
        <v>61000</v>
      </c>
    </row>
    <row r="112" spans="1:6" ht="16.5" thickBot="1">
      <c r="B112" s="28"/>
      <c r="C112" s="28"/>
      <c r="D112" s="28"/>
      <c r="E112" s="64"/>
    </row>
    <row r="113" spans="2:7">
      <c r="B113" s="60" t="s">
        <v>8</v>
      </c>
      <c r="C113" s="24"/>
      <c r="D113" s="61">
        <f>D44</f>
        <v>3143717</v>
      </c>
      <c r="E113" s="87">
        <f>E44</f>
        <v>2757200</v>
      </c>
    </row>
    <row r="114" spans="2:7">
      <c r="B114" s="9" t="s">
        <v>18</v>
      </c>
      <c r="C114" s="3"/>
      <c r="D114" s="2">
        <f>D97</f>
        <v>2162811</v>
      </c>
      <c r="E114" s="67">
        <f>E97</f>
        <v>2135600</v>
      </c>
      <c r="G114" s="62"/>
    </row>
    <row r="115" spans="2:7">
      <c r="B115" s="11" t="s">
        <v>21</v>
      </c>
      <c r="C115" s="34"/>
      <c r="D115" s="19">
        <f>D111</f>
        <v>53000</v>
      </c>
      <c r="E115" s="67">
        <f>E111</f>
        <v>61000</v>
      </c>
    </row>
    <row r="116" spans="2:7" ht="19.5" thickBot="1">
      <c r="B116" s="81" t="s">
        <v>22</v>
      </c>
      <c r="C116" s="82">
        <v>9999</v>
      </c>
      <c r="D116" s="83">
        <f>D113+D114+D115</f>
        <v>5359528</v>
      </c>
      <c r="E116" s="53">
        <f>E113+E114+E115</f>
        <v>4953800</v>
      </c>
    </row>
  </sheetData>
  <mergeCells count="3">
    <mergeCell ref="B100:E100"/>
    <mergeCell ref="B5:E5"/>
    <mergeCell ref="B6:E6"/>
  </mergeCells>
  <pageMargins left="0.36" right="0.18" top="0.42" bottom="0.44" header="0.17" footer="0.2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Myumyun Bekir</cp:lastModifiedBy>
  <cp:lastPrinted>2014-11-19T12:34:48Z</cp:lastPrinted>
  <dcterms:created xsi:type="dcterms:W3CDTF">2014-01-30T06:45:40Z</dcterms:created>
  <dcterms:modified xsi:type="dcterms:W3CDTF">2014-11-19T12:35:49Z</dcterms:modified>
</cp:coreProperties>
</file>